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LAGE\Desktop\Messkoffer Material\Neue Excel Messkoffe Rot\"/>
    </mc:Choice>
  </mc:AlternateContent>
  <xr:revisionPtr revIDLastSave="0" documentId="8_{462AC4A4-76D3-4D13-9A6F-31230D3F9D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I11" i="1" s="1"/>
  <c r="R40" i="1" l="1"/>
  <c r="D9" i="1" l="1"/>
  <c r="H46" i="1"/>
  <c r="H45" i="1"/>
  <c r="G44" i="1"/>
  <c r="G45" i="1"/>
  <c r="G46" i="1"/>
  <c r="H44" i="1"/>
  <c r="G43" i="1"/>
  <c r="H43" i="1"/>
  <c r="H42" i="1"/>
  <c r="H41" i="1"/>
  <c r="H40" i="1"/>
  <c r="G42" i="1"/>
  <c r="G41" i="1"/>
  <c r="G40" i="1"/>
  <c r="H39" i="1"/>
  <c r="G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1" i="1"/>
  <c r="H19" i="1"/>
  <c r="H18" i="1"/>
  <c r="H17" i="1"/>
  <c r="H16" i="1"/>
  <c r="H15" i="1"/>
  <c r="H14" i="1"/>
  <c r="H13" i="1"/>
  <c r="H12" i="1"/>
  <c r="D10" i="1" l="1"/>
  <c r="I12" i="1"/>
  <c r="G11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D11" i="1" l="1"/>
  <c r="I13" i="1"/>
  <c r="D12" i="1" l="1"/>
  <c r="I14" i="1"/>
  <c r="D13" i="1" l="1"/>
  <c r="I15" i="1"/>
  <c r="D14" i="1" l="1"/>
  <c r="I16" i="1"/>
  <c r="D15" i="1" l="1"/>
  <c r="I17" i="1"/>
  <c r="D16" i="1" l="1"/>
  <c r="I18" i="1"/>
  <c r="D17" i="1" l="1"/>
  <c r="I19" i="1"/>
  <c r="D18" i="1" l="1"/>
  <c r="I20" i="1"/>
  <c r="D19" i="1" l="1"/>
  <c r="I21" i="1"/>
  <c r="D20" i="1" l="1"/>
  <c r="I22" i="1"/>
  <c r="D21" i="1" l="1"/>
  <c r="I23" i="1"/>
  <c r="D22" i="1" l="1"/>
  <c r="I24" i="1"/>
  <c r="D23" i="1" l="1"/>
  <c r="I25" i="1"/>
  <c r="D24" i="1" l="1"/>
  <c r="I26" i="1"/>
  <c r="D25" i="1" l="1"/>
  <c r="I27" i="1"/>
  <c r="D26" i="1" l="1"/>
  <c r="I28" i="1"/>
  <c r="D27" i="1" l="1"/>
  <c r="I29" i="1"/>
  <c r="D28" i="1" l="1"/>
  <c r="I30" i="1"/>
  <c r="D29" i="1" l="1"/>
  <c r="I31" i="1"/>
  <c r="D30" i="1" l="1"/>
  <c r="I32" i="1"/>
  <c r="D31" i="1" l="1"/>
  <c r="I33" i="1"/>
  <c r="D32" i="1" l="1"/>
  <c r="I34" i="1"/>
  <c r="D33" i="1" l="1"/>
  <c r="I35" i="1"/>
  <c r="D34" i="1" l="1"/>
  <c r="I36" i="1"/>
  <c r="D35" i="1" l="1"/>
  <c r="I37" i="1"/>
  <c r="D36" i="1" l="1"/>
  <c r="I38" i="1"/>
  <c r="D37" i="1" l="1"/>
  <c r="I39" i="1"/>
  <c r="D38" i="1" l="1"/>
  <c r="I40" i="1"/>
  <c r="D39" i="1" l="1"/>
  <c r="I41" i="1"/>
  <c r="D40" i="1" l="1"/>
  <c r="I42" i="1"/>
  <c r="D41" i="1" l="1"/>
  <c r="I43" i="1"/>
  <c r="D42" i="1" l="1"/>
  <c r="I44" i="1"/>
  <c r="D43" i="1" l="1"/>
  <c r="I46" i="1" s="1"/>
  <c r="I45" i="1"/>
</calcChain>
</file>

<file path=xl/sharedStrings.xml><?xml version="1.0" encoding="utf-8"?>
<sst xmlns="http://schemas.openxmlformats.org/spreadsheetml/2006/main" count="46" uniqueCount="46">
  <si>
    <t>Modell des radioaktiven Zerfalls mit Würfel</t>
  </si>
  <si>
    <t>1. Wurf:</t>
  </si>
  <si>
    <t>2. Wurf:</t>
  </si>
  <si>
    <t>3. Wurf:</t>
  </si>
  <si>
    <t>4. Wurf:</t>
  </si>
  <si>
    <t>5. Wurf:</t>
  </si>
  <si>
    <t>6. Wurf:</t>
  </si>
  <si>
    <t>7. Wurf:</t>
  </si>
  <si>
    <t>8. Wurf:</t>
  </si>
  <si>
    <t>9. Wurf:</t>
  </si>
  <si>
    <t>10. Wurf:</t>
  </si>
  <si>
    <t>11. Wurf:</t>
  </si>
  <si>
    <t>12. Wurf:</t>
  </si>
  <si>
    <t>13. Wurf:</t>
  </si>
  <si>
    <t>14. Wurf:</t>
  </si>
  <si>
    <t>15. Wurf:</t>
  </si>
  <si>
    <t>16. Wurf:</t>
  </si>
  <si>
    <t>17. Wurf:</t>
  </si>
  <si>
    <t>18. Wurf:</t>
  </si>
  <si>
    <t>19. Wurf:</t>
  </si>
  <si>
    <t>20. Wurf:</t>
  </si>
  <si>
    <t>21. Wurf:</t>
  </si>
  <si>
    <t>22. Wurf:</t>
  </si>
  <si>
    <t>23. Wurf:</t>
  </si>
  <si>
    <t>24. Wurf:</t>
  </si>
  <si>
    <t>25. Wurf:</t>
  </si>
  <si>
    <t>26. Wurf:</t>
  </si>
  <si>
    <t>27. Wurf:</t>
  </si>
  <si>
    <t>28. Wurf:</t>
  </si>
  <si>
    <t>29. Wurf:</t>
  </si>
  <si>
    <t>30. Wurf:</t>
  </si>
  <si>
    <t>Durchgang</t>
  </si>
  <si>
    <t>verbleibende Würfel</t>
  </si>
  <si>
    <t>31. Wurf:</t>
  </si>
  <si>
    <t>32. Wurf:</t>
  </si>
  <si>
    <t>1. Gleichung</t>
  </si>
  <si>
    <t>2. Gleichung</t>
  </si>
  <si>
    <t>33. Wurf:</t>
  </si>
  <si>
    <t>34. Wurf:</t>
  </si>
  <si>
    <t>35. Wurf:</t>
  </si>
  <si>
    <t>"6er"</t>
  </si>
  <si>
    <t>Zählhilfe</t>
  </si>
  <si>
    <t>(die Würfelergebnisse werden zusammengezählt)</t>
  </si>
  <si>
    <t>Hier die Anzahl der verwendeten Würfel bzw. roten Plättchen (= U-238) eingeben:</t>
  </si>
  <si>
    <t>In der Tabelle die Anzahl der gewüfelten "6er" pro Würfeldurchgang eingeben!</t>
  </si>
  <si>
    <t>gewürfelt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</si>
</sst>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name val="Verdana"/>
      <family val="2"/>
    </font>
    <font>
      <sz val="12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Verdana"/>
      <family val="2"/>
    </font>
    <font>
      <b/>
      <sz val="12.5"/>
      <color theme="1"/>
      <name val="Verdana"/>
      <family val="2"/>
    </font>
    <font>
      <sz val="12.5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rgb="FF3F3F76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3.5"/>
      <color theme="1"/>
      <name val="Verdana"/>
      <family val="2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5" fillId="3" borderId="0" xfId="2" applyFont="1" applyFill="1"/>
    <xf numFmtId="0" fontId="0" fillId="3" borderId="0" xfId="0" applyFill="1"/>
    <xf numFmtId="0" fontId="7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3" borderId="0" xfId="0" applyFont="1" applyFill="1" applyAlignment="1">
      <alignment horizontal="center"/>
    </xf>
    <xf numFmtId="0" fontId="3" fillId="3" borderId="0" xfId="0" applyFont="1" applyFill="1"/>
    <xf numFmtId="0" fontId="6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8" fillId="3" borderId="0" xfId="0" applyFont="1" applyFill="1"/>
    <xf numFmtId="1" fontId="0" fillId="3" borderId="0" xfId="0" applyNumberFormat="1" applyFill="1"/>
    <xf numFmtId="0" fontId="4" fillId="3" borderId="0" xfId="0" applyFont="1" applyFill="1"/>
    <xf numFmtId="1" fontId="4" fillId="3" borderId="0" xfId="0" applyNumberFormat="1" applyFont="1" applyFill="1"/>
    <xf numFmtId="0" fontId="13" fillId="2" borderId="1" xfId="1" applyFont="1" applyAlignment="1" applyProtection="1">
      <alignment horizontal="center"/>
      <protection locked="0"/>
    </xf>
    <xf numFmtId="0" fontId="14" fillId="3" borderId="0" xfId="0" applyFont="1" applyFill="1"/>
    <xf numFmtId="0" fontId="15" fillId="3" borderId="0" xfId="0" applyFont="1" applyFill="1"/>
    <xf numFmtId="0" fontId="1" fillId="2" borderId="1" xfId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" fillId="2" borderId="2" xfId="1" applyBorder="1" applyAlignment="1" applyProtection="1">
      <alignment horizontal="center"/>
      <protection locked="0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9" fillId="3" borderId="0" xfId="0" applyFont="1" applyFill="1" applyAlignment="1">
      <alignment vertical="top"/>
    </xf>
    <xf numFmtId="0" fontId="19" fillId="3" borderId="0" xfId="0" applyFont="1" applyFill="1"/>
    <xf numFmtId="0" fontId="20" fillId="3" borderId="0" xfId="0" applyFont="1" applyFill="1"/>
  </cellXfs>
  <cellStyles count="3">
    <cellStyle name="Eingabe" xfId="1" builtinId="20"/>
    <cellStyle name="Erklärender Text" xfId="2" builtinId="53"/>
    <cellStyle name="Standard" xfId="0" builtinId="0"/>
  </cellStyles>
  <dxfs count="0"/>
  <tableStyles count="0" defaultTableStyle="TableStyleMedium2" defaultPivotStyle="PivotStyleLight16"/>
  <colors>
    <mruColors>
      <color rgb="FF6FA8DB"/>
      <color rgb="FF68A042"/>
      <color rgb="FF81B2DF"/>
      <color rgb="FFEF8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5178942283325E-2"/>
          <c:y val="2.2159986543466518E-2"/>
          <c:w val="0.885118252588598"/>
          <c:h val="0.8828124722760633"/>
        </c:manualLayout>
      </c:layout>
      <c:lineChart>
        <c:grouping val="standard"/>
        <c:varyColors val="0"/>
        <c:ser>
          <c:idx val="0"/>
          <c:order val="0"/>
          <c:tx>
            <c:strRef>
              <c:f>Tabelle1!$G$10</c:f>
              <c:strCache>
                <c:ptCount val="1"/>
                <c:pt idx="0">
                  <c:v>verbleibende Würfel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Tabelle1!$F$11:$F$46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cat>
          <c:val>
            <c:numRef>
              <c:f>Tabelle1!$G$11:$G$46</c:f>
              <c:numCache>
                <c:formatCode>0</c:formatCode>
                <c:ptCount val="3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0-459D-9F5C-C6079C8A56ED}"/>
            </c:ext>
          </c:extLst>
        </c:ser>
        <c:ser>
          <c:idx val="1"/>
          <c:order val="1"/>
          <c:tx>
            <c:strRef>
              <c:f>Tabelle1!$H$10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Tabelle1!$F$11:$F$46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cat>
          <c:val>
            <c:numRef>
              <c:f>Tabelle1!$H$11:$H$46</c:f>
              <c:numCache>
                <c:formatCode>0</c:formatCode>
                <c:ptCount val="3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0-459D-9F5C-C6079C8A56ED}"/>
            </c:ext>
          </c:extLst>
        </c:ser>
        <c:ser>
          <c:idx val="2"/>
          <c:order val="2"/>
          <c:tx>
            <c:strRef>
              <c:f>Tabelle1!$I$10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63500">
                <a:noFill/>
              </a:ln>
              <a:effectLst/>
            </c:spPr>
          </c:marker>
          <c:cat>
            <c:numRef>
              <c:f>Tabelle1!$F$11:$F$46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cat>
          <c:val>
            <c:numRef>
              <c:f>Tabelle1!$I$11:$I$46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5-426E-BB3D-6698C943F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304416"/>
        <c:axId val="705291904"/>
      </c:lineChart>
      <c:catAx>
        <c:axId val="70530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de-AT" b="1">
                    <a:solidFill>
                      <a:schemeClr val="tx1"/>
                    </a:solidFill>
                  </a:rPr>
                  <a:t>Anzahl der Durchgänge </a:t>
                </a:r>
                <a:r>
                  <a:rPr lang="de-AT" b="0">
                    <a:solidFill>
                      <a:schemeClr val="tx1"/>
                    </a:solidFill>
                  </a:rPr>
                  <a:t>(= "Zeit")</a:t>
                </a:r>
              </a:p>
            </c:rich>
          </c:tx>
          <c:layout>
            <c:manualLayout>
              <c:xMode val="edge"/>
              <c:yMode val="edge"/>
              <c:x val="0.39390488979646437"/>
              <c:y val="0.957922493260434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705291904"/>
        <c:crosses val="autoZero"/>
        <c:auto val="0"/>
        <c:lblAlgn val="ctr"/>
        <c:lblOffset val="100"/>
        <c:tickMarkSkip val="4"/>
        <c:noMultiLvlLbl val="0"/>
      </c:catAx>
      <c:valAx>
        <c:axId val="705291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Anzahl der verbleibenden roten Plättchen </a:t>
                </a:r>
                <a:r>
                  <a:rPr lang="en-US" b="0">
                    <a:solidFill>
                      <a:schemeClr val="tx1"/>
                    </a:solidFill>
                  </a:rPr>
                  <a:t>(= U-238-Atome)</a:t>
                </a:r>
              </a:p>
            </c:rich>
          </c:tx>
          <c:layout>
            <c:manualLayout>
              <c:xMode val="edge"/>
              <c:yMode val="edge"/>
              <c:x val="5.8971929417965191E-3"/>
              <c:y val="8.02888127268337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e-DE"/>
          </a:p>
        </c:txPr>
        <c:crossAx val="70530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Verdana" panose="020B0604030504040204" pitchFamily="34" charset="0"/>
          <a:ea typeface="Verdana" panose="020B060403050404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132907</xdr:colOff>
      <xdr:row>7</xdr:row>
      <xdr:rowOff>188286</xdr:rowOff>
    </xdr:from>
    <xdr:to>
      <xdr:col>16</xdr:col>
      <xdr:colOff>129307</xdr:colOff>
      <xdr:row>42</xdr:row>
      <xdr:rowOff>188286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8</xdr:row>
      <xdr:rowOff>146277</xdr:rowOff>
    </xdr:from>
    <xdr:to>
      <xdr:col>5</xdr:col>
      <xdr:colOff>190502</xdr:colOff>
      <xdr:row>39</xdr:row>
      <xdr:rowOff>127000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333750" y="1639661"/>
          <a:ext cx="2" cy="6202589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393927</xdr:colOff>
      <xdr:row>8</xdr:row>
      <xdr:rowOff>145597</xdr:rowOff>
    </xdr:from>
    <xdr:to>
      <xdr:col>6</xdr:col>
      <xdr:colOff>393929</xdr:colOff>
      <xdr:row>39</xdr:row>
      <xdr:rowOff>126320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299177" y="1638981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434067</xdr:colOff>
      <xdr:row>8</xdr:row>
      <xdr:rowOff>141515</xdr:rowOff>
    </xdr:from>
    <xdr:to>
      <xdr:col>7</xdr:col>
      <xdr:colOff>434069</xdr:colOff>
      <xdr:row>39</xdr:row>
      <xdr:rowOff>122238</xdr:rowOff>
    </xdr:to>
    <xdr:cxnSp macro="">
      <xdr:nvCxnSpPr>
        <xdr:cNvPr id="16" name="Gerader Verbinde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186362" y="1634899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620485</xdr:colOff>
      <xdr:row>9</xdr:row>
      <xdr:rowOff>147638</xdr:rowOff>
    </xdr:from>
    <xdr:to>
      <xdr:col>8</xdr:col>
      <xdr:colOff>620487</xdr:colOff>
      <xdr:row>40</xdr:row>
      <xdr:rowOff>128361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6134780" y="1641022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27894</xdr:colOff>
      <xdr:row>8</xdr:row>
      <xdr:rowOff>143556</xdr:rowOff>
    </xdr:from>
    <xdr:to>
      <xdr:col>10</xdr:col>
      <xdr:colOff>27896</xdr:colOff>
      <xdr:row>39</xdr:row>
      <xdr:rowOff>124279</xdr:rowOff>
    </xdr:to>
    <xdr:cxnSp macro="">
      <xdr:nvCxnSpPr>
        <xdr:cNvPr id="18" name="Gerader Verbinde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066189" y="1636940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200704</xdr:colOff>
      <xdr:row>8</xdr:row>
      <xdr:rowOff>142875</xdr:rowOff>
    </xdr:from>
    <xdr:to>
      <xdr:col>11</xdr:col>
      <xdr:colOff>200706</xdr:colOff>
      <xdr:row>39</xdr:row>
      <xdr:rowOff>123598</xdr:rowOff>
    </xdr:to>
    <xdr:cxnSp macro="">
      <xdr:nvCxnSpPr>
        <xdr:cNvPr id="19" name="Gerader Verb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8000999" y="1636259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387122</xdr:colOff>
      <xdr:row>8</xdr:row>
      <xdr:rowOff>138792</xdr:rowOff>
    </xdr:from>
    <xdr:to>
      <xdr:col>12</xdr:col>
      <xdr:colOff>387124</xdr:colOff>
      <xdr:row>39</xdr:row>
      <xdr:rowOff>119515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8949417" y="1632176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536120</xdr:colOff>
      <xdr:row>8</xdr:row>
      <xdr:rowOff>141514</xdr:rowOff>
    </xdr:from>
    <xdr:to>
      <xdr:col>13</xdr:col>
      <xdr:colOff>536122</xdr:colOff>
      <xdr:row>39</xdr:row>
      <xdr:rowOff>122237</xdr:rowOff>
    </xdr:to>
    <xdr:cxnSp macro="">
      <xdr:nvCxnSpPr>
        <xdr:cNvPr id="21" name="Gerader Verbinde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9860415" y="1634898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715734</xdr:colOff>
      <xdr:row>8</xdr:row>
      <xdr:rowOff>140834</xdr:rowOff>
    </xdr:from>
    <xdr:to>
      <xdr:col>14</xdr:col>
      <xdr:colOff>715736</xdr:colOff>
      <xdr:row>39</xdr:row>
      <xdr:rowOff>121557</xdr:rowOff>
    </xdr:to>
    <xdr:cxnSp macro="">
      <xdr:nvCxnSpPr>
        <xdr:cNvPr id="22" name="Gerader Verbinde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802029" y="1634218"/>
          <a:ext cx="2" cy="6202589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177800</xdr:colOff>
      <xdr:row>11</xdr:row>
      <xdr:rowOff>163194</xdr:rowOff>
    </xdr:from>
    <xdr:ext cx="3626185" cy="55989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11717" y="2269277"/>
          <a:ext cx="3626185" cy="5598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AT" sz="12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Material zum Messkoffer Radioaktivität</a:t>
          </a:r>
          <a:r>
            <a:rPr lang="de-AT" sz="1200" b="1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ctr"/>
          <a:endParaRPr lang="de-AT" sz="600" b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de-AT" sz="1200" b="0">
              <a:latin typeface="Verdana" panose="020B0604030504040204" pitchFamily="34" charset="0"/>
              <a:ea typeface="Verdana" panose="020B0604030504040204" pitchFamily="34" charset="0"/>
            </a:rPr>
            <a:t>(c)</a:t>
          </a:r>
          <a:r>
            <a:rPr lang="de-AT" sz="1200" b="0" baseline="0">
              <a:latin typeface="Verdana" panose="020B0604030504040204" pitchFamily="34" charset="0"/>
              <a:ea typeface="Verdana" panose="020B0604030504040204" pitchFamily="34" charset="0"/>
            </a:rPr>
            <a:t> 2022 - Peter Machart</a:t>
          </a:r>
          <a:endParaRPr lang="de-AT" sz="12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7</xdr:col>
      <xdr:colOff>105784</xdr:colOff>
      <xdr:row>9</xdr:row>
      <xdr:rowOff>12206</xdr:rowOff>
    </xdr:from>
    <xdr:ext cx="7286625" cy="3657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858759" y="1707656"/>
              <a:ext cx="7286625" cy="3657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AT" sz="1200" b="1" i="0" u="none" strike="noStrike">
                  <a:solidFill>
                    <a:srgbClr val="6FA8DB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Die blaue Linie folgt der Funktion:</a:t>
              </a:r>
              <a:r>
                <a:rPr lang="de-AT" sz="1200" b="1">
                  <a:solidFill>
                    <a:srgbClr val="6FA8D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</a:p>
            <a:p>
              <a:endParaRPr lang="de-AT" sz="300" b="1">
                <a:solidFill>
                  <a:srgbClr val="6FA8DB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𝑵</m:t>
                      </m:r>
                    </m:e>
                    <m:sub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sub>
                  </m:sSub>
                  <m:r>
                    <a:rPr lang="de-AT" sz="1400" b="1" i="1">
                      <a:solidFill>
                        <a:srgbClr val="6FA8DB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sSub>
                    <m:sSubPr>
                      <m:ctrlP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𝑵</m:t>
                      </m:r>
                    </m:e>
                    <m:sub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𝟎</m:t>
                      </m:r>
                    </m:sub>
                  </m:sSub>
                  <m:r>
                    <a:rPr lang="de-AT" sz="1400" b="1" i="1">
                      <a:solidFill>
                        <a:srgbClr val="6FA8DB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∙</m:t>
                  </m:r>
                  <m:sSup>
                    <m:sSupPr>
                      <m:ctrlP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𝒁𝒘</m:t>
                      </m:r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e>
                    <m:sup>
                      <m:r>
                        <a:rPr lang="de-AT" sz="1400" b="1" i="1">
                          <a:solidFill>
                            <a:srgbClr val="6FA8D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sup>
                  </m:sSup>
                </m:oMath>
              </a14:m>
              <a:r>
                <a:rPr lang="de-AT" sz="1100" b="1">
                  <a:solidFill>
                    <a:schemeClr val="accent1">
                      <a:lumMod val="60000"/>
                      <a:lumOff val="40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br>
                <a:rPr lang="de-AT" sz="11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</a:br>
              <a:endParaRPr lang="de-AT" sz="600" b="1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t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... Anzahl der jeweils verbleibenden 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roten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Plättchen (=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0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Anzahl zu Beginn vorhandener roter Plättchen (= Ausgangszahl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Zw ... Zerfallswahrscheinlichkeit – hier also 1/6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t  ...  die Anzahl der Durchgänge (also die vergangene „Zeit“)</a:t>
              </a:r>
            </a:p>
            <a:p>
              <a:endParaRPr lang="de-AT" sz="1200">
                <a:solidFill>
                  <a:srgbClr val="EF8D4B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+mn-cs"/>
              </a:endParaRPr>
            </a:p>
            <a:p>
              <a:r>
                <a:rPr lang="de-AT" sz="1200" b="1">
                  <a:solidFill>
                    <a:srgbClr val="EF8D4B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Die orange Linie folgt der Funktion:</a:t>
              </a:r>
              <a:endParaRPr lang="de-AT" sz="1200" b="1">
                <a:solidFill>
                  <a:srgbClr val="EF8D4B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endParaRPr lang="de-AT" sz="300" b="1">
                <a:solidFill>
                  <a:srgbClr val="EF8D4B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𝑵</m:t>
                      </m:r>
                    </m:e>
                    <m:sub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sub>
                  </m:sSub>
                  <m:r>
                    <a:rPr lang="de-AT" sz="1600" b="1" i="1">
                      <a:solidFill>
                        <a:srgbClr val="EF8D4B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sSub>
                    <m:sSubPr>
                      <m:ctrlP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𝑵</m:t>
                      </m:r>
                    </m:e>
                    <m:sub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𝟎</m:t>
                      </m:r>
                    </m:sub>
                  </m:sSub>
                  <m:r>
                    <a:rPr lang="de-AT" sz="1600" b="1" i="1">
                      <a:solidFill>
                        <a:srgbClr val="EF8D4B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∙</m:t>
                  </m:r>
                  <m:sSup>
                    <m:sSupPr>
                      <m:ctrlP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𝒆</m:t>
                      </m:r>
                    </m:e>
                    <m:sup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𝝀</m:t>
                      </m:r>
                      <m:r>
                        <a:rPr lang="de-AT" sz="1600" b="1" i="1">
                          <a:solidFill>
                            <a:srgbClr val="EF8D4B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sup>
                  </m:sSup>
                </m:oMath>
              </a14:m>
              <a:r>
                <a:rPr lang="de-AT" sz="1500" b="1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de-AT" sz="1200" b="1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de-AT" sz="1200" b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(Zerfallsgesetz des radioaktiven</a:t>
              </a:r>
              <a:r>
                <a:rPr lang="de-AT" sz="1200" b="0" baseline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Zerfalls</a:t>
              </a:r>
              <a:r>
                <a:rPr lang="de-AT" sz="1200" b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)</a:t>
              </a:r>
            </a:p>
            <a:p>
              <a:endParaRPr lang="de-AT" sz="6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t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... Anzahl der jeweils verbleibenden roten Plättchen (= U-238-Atome)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0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Anzahl zu Beginn vorhandener roter Plättchen (= Ausgangszahl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e  ... die Eulersche Zahl (e = 2,7183 …)</a:t>
              </a: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λ  ... Zerfallskonstante (beim Würfelversuch also 1/6)</a:t>
              </a: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t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 vergangene Zeit (die einzelnen Durchgänge beim Würfelversuch )</a:t>
              </a:r>
            </a:p>
            <a:p>
              <a:endParaRPr lang="de-AT" sz="1200" b="1">
                <a:solidFill>
                  <a:schemeClr val="tx1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+mn-cs"/>
              </a:endParaRPr>
            </a:p>
            <a:p>
              <a:r>
                <a:rPr lang="de-AT" sz="1200" b="1">
                  <a:solidFill>
                    <a:srgbClr val="68A042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Grüne Punkte = Ergebnisse des Würfelversuchs</a:t>
              </a:r>
              <a:endParaRPr lang="de-AT" sz="1200" b="1">
                <a:solidFill>
                  <a:srgbClr val="68A042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4858759" y="1707656"/>
              <a:ext cx="7286625" cy="3657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AT" sz="1200" b="1" i="0" u="none" strike="noStrike">
                  <a:solidFill>
                    <a:srgbClr val="6FA8DB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Die blaue Linie folgt der Funktion:</a:t>
              </a:r>
              <a:r>
                <a:rPr lang="de-AT" sz="1200" b="1">
                  <a:solidFill>
                    <a:srgbClr val="6FA8D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</a:p>
            <a:p>
              <a:endParaRPr lang="de-AT" sz="300" b="1">
                <a:solidFill>
                  <a:srgbClr val="6FA8DB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400" b="1" i="0">
                  <a:solidFill>
                    <a:srgbClr val="6FA8DB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𝑵_𝒕=𝑵_𝟎∙〖(𝟏−𝒁𝒘)〗^𝒕</a:t>
              </a:r>
              <a:r>
                <a:rPr lang="de-AT" sz="1100" b="1">
                  <a:solidFill>
                    <a:schemeClr val="accent1">
                      <a:lumMod val="60000"/>
                      <a:lumOff val="40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de-AT" sz="11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/>
              </a:r>
              <a:br>
                <a:rPr lang="de-AT" sz="11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</a:br>
              <a:endParaRPr lang="de-AT" sz="600" b="1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t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... Anzahl der jeweils verbleibenden 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roten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Plättchen (=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0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Anzahl zu Beginn vorhandener roter Plättchen (= Ausgangszahl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Zw ... Zerfallswahrscheinlichkeit – hier also 1/6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t  ...  die Anzahl der Durchgänge (also die vergangene „Zeit“)</a:t>
              </a:r>
            </a:p>
            <a:p>
              <a:endParaRPr lang="de-AT" sz="1200">
                <a:solidFill>
                  <a:srgbClr val="EF8D4B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+mn-cs"/>
              </a:endParaRPr>
            </a:p>
            <a:p>
              <a:r>
                <a:rPr lang="de-AT" sz="1200" b="1">
                  <a:solidFill>
                    <a:srgbClr val="EF8D4B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Die orange Linie folgt der Funktion:</a:t>
              </a:r>
              <a:endParaRPr lang="de-AT" sz="1200" b="1">
                <a:solidFill>
                  <a:srgbClr val="EF8D4B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endParaRPr lang="de-AT" sz="300" b="1">
                <a:solidFill>
                  <a:srgbClr val="EF8D4B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600" b="1" i="0">
                  <a:solidFill>
                    <a:srgbClr val="EF8D4B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𝑵_𝒕=𝑵_𝟎∙𝒆^(−𝝀𝒕)</a:t>
              </a:r>
              <a:r>
                <a:rPr lang="de-AT" sz="1500" b="1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de-AT" sz="1200" b="1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de-AT" sz="1200" b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(Zerfallsgesetz des radioaktiven</a:t>
              </a:r>
              <a:r>
                <a:rPr lang="de-AT" sz="1200" b="0" baseline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Zerfalls</a:t>
              </a:r>
              <a:r>
                <a:rPr lang="de-AT" sz="1200" b="0">
                  <a:solidFill>
                    <a:srgbClr val="EF8D4B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)</a:t>
              </a:r>
            </a:p>
            <a:p>
              <a:endParaRPr lang="de-AT" sz="6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t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... Anzahl der jeweils verbleibenden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roten Plättchen (= U-238-Atome)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N</a:t>
              </a:r>
              <a:r>
                <a:rPr lang="de-AT" sz="1200" baseline="-25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0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</a:t>
              </a:r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Anzahl zu Beginn vorhandener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roter Plättchen (= Ausgangszahl U-238-Atome)</a:t>
              </a:r>
              <a:endParaRPr lang="de-AT" sz="12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endParaRPr>
            </a:p>
            <a:p>
              <a:r>
                <a:rPr lang="de-AT" sz="12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e  ... die Eulersche Zahl (e = 2,7183 …)</a:t>
              </a: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λ  ... Zerfallskonstante (beim Würfelversuch also 1/6)</a:t>
              </a:r>
            </a:p>
            <a:p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t </a:t>
              </a:r>
              <a:r>
                <a:rPr lang="de-AT" sz="10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  </a:t>
              </a:r>
              <a:r>
                <a:rPr lang="de-AT" sz="12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... vergangene Zeit (die einzelnen Durchgänge beim Würfelversuch )</a:t>
              </a:r>
            </a:p>
            <a:p>
              <a:endParaRPr lang="de-AT" sz="1200" b="1">
                <a:solidFill>
                  <a:schemeClr val="tx1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+mn-cs"/>
              </a:endParaRPr>
            </a:p>
            <a:p>
              <a:r>
                <a:rPr lang="de-AT" sz="1200" b="1">
                  <a:solidFill>
                    <a:srgbClr val="68A042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Grüne Punkte = Ergebnisse des Würfelversuchs</a:t>
              </a:r>
              <a:endParaRPr lang="de-AT" sz="1200" b="1">
                <a:solidFill>
                  <a:srgbClr val="68A042"/>
                </a:solidFill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63500</xdr:colOff>
      <xdr:row>6</xdr:row>
      <xdr:rowOff>95250</xdr:rowOff>
    </xdr:from>
    <xdr:ext cx="810478" cy="2805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883833" y="1333500"/>
          <a:ext cx="810478" cy="28059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ctr"/>
          <a:r>
            <a:rPr lang="de-AT" sz="900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verbleibende</a:t>
          </a:r>
        </a:p>
        <a:p>
          <a:pPr algn="ctr"/>
          <a:r>
            <a:rPr lang="de-AT" sz="900">
              <a:solidFill>
                <a:schemeClr val="bg1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rote Plättchen</a:t>
          </a:r>
        </a:p>
      </xdr:txBody>
    </xdr:sp>
    <xdr:clientData/>
  </xdr:oneCellAnchor>
  <xdr:twoCellAnchor editAs="oneCell">
    <xdr:from>
      <xdr:col>18</xdr:col>
      <xdr:colOff>580865</xdr:colOff>
      <xdr:row>15</xdr:row>
      <xdr:rowOff>69158</xdr:rowOff>
    </xdr:from>
    <xdr:to>
      <xdr:col>22</xdr:col>
      <xdr:colOff>262467</xdr:colOff>
      <xdr:row>25</xdr:row>
      <xdr:rowOff>134297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67FA551-112A-40C5-A12E-50527D069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4598" y="3108691"/>
          <a:ext cx="2865069" cy="2097139"/>
        </a:xfrm>
        <a:prstGeom prst="rect">
          <a:avLst/>
        </a:prstGeom>
      </xdr:spPr>
    </xdr:pic>
    <xdr:clientData/>
  </xdr:twoCellAnchor>
  <xdr:twoCellAnchor editAs="oneCell">
    <xdr:from>
      <xdr:col>18</xdr:col>
      <xdr:colOff>580078</xdr:colOff>
      <xdr:row>26</xdr:row>
      <xdr:rowOff>74036</xdr:rowOff>
    </xdr:from>
    <xdr:to>
      <xdr:col>22</xdr:col>
      <xdr:colOff>270933</xdr:colOff>
      <xdr:row>36</xdr:row>
      <xdr:rowOff>148980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0521557-8627-48F3-A8EA-A9A03BF7A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3811" y="5348769"/>
          <a:ext cx="2874322" cy="210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"/>
  <sheetViews>
    <sheetView showGridLines="0" tabSelected="1" zoomScale="90" zoomScaleNormal="90" workbookViewId="0">
      <selection activeCell="C9" sqref="C9"/>
    </sheetView>
  </sheetViews>
  <sheetFormatPr baseColWidth="10" defaultRowHeight="14.4" x14ac:dyDescent="0.3"/>
  <cols>
    <col min="1" max="1" width="3" customWidth="1"/>
    <col min="2" max="2" width="12.88671875" customWidth="1"/>
    <col min="6" max="6" width="11.21875" customWidth="1"/>
    <col min="7" max="7" width="13" customWidth="1"/>
    <col min="8" max="9" width="11.21875" customWidth="1"/>
    <col min="11" max="11" width="11.33203125" customWidth="1"/>
    <col min="12" max="12" width="11.109375" customWidth="1"/>
  </cols>
  <sheetData>
    <row r="1" spans="1:33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9.8" x14ac:dyDescent="0.3">
      <c r="A2" s="2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7.399999999999999" customHeight="1" x14ac:dyDescent="0.35">
      <c r="A4" s="2"/>
      <c r="B4" s="25" t="s">
        <v>43</v>
      </c>
      <c r="C4" s="20"/>
      <c r="D4" s="20"/>
      <c r="E4" s="20"/>
      <c r="F4" s="21"/>
      <c r="G4" s="21"/>
      <c r="H4" s="22"/>
      <c r="I4" s="22"/>
      <c r="J4" s="22"/>
      <c r="K4" s="2"/>
      <c r="L4" s="2"/>
      <c r="M4" s="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2.75" customHeight="1" x14ac:dyDescent="0.3">
      <c r="A5" s="2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22.65" customHeight="1" x14ac:dyDescent="0.35">
      <c r="A6" s="2"/>
      <c r="B6" s="23" t="s">
        <v>44</v>
      </c>
      <c r="C6" s="4"/>
      <c r="D6" s="4"/>
      <c r="E6" s="4"/>
      <c r="F6" s="4"/>
      <c r="G6" s="4"/>
      <c r="H6" s="5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6.2" x14ac:dyDescent="0.3">
      <c r="A8" s="2"/>
      <c r="B8" s="2"/>
      <c r="C8" s="6" t="s">
        <v>40</v>
      </c>
      <c r="D8" s="2">
        <f>M4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6.2" x14ac:dyDescent="0.3">
      <c r="A9" s="2"/>
      <c r="B9" s="8" t="s">
        <v>1</v>
      </c>
      <c r="C9" s="14"/>
      <c r="D9" s="9">
        <f>M4-C9</f>
        <v>0</v>
      </c>
      <c r="E9" s="2"/>
      <c r="F9" s="2"/>
      <c r="G9" s="2" t="s">
        <v>35</v>
      </c>
      <c r="H9" s="2" t="s">
        <v>36</v>
      </c>
      <c r="I9" s="2" t="s">
        <v>45</v>
      </c>
      <c r="J9" s="2"/>
      <c r="K9" s="2"/>
      <c r="L9" s="2"/>
      <c r="M9" s="2"/>
      <c r="N9" s="2"/>
      <c r="O9" s="2"/>
      <c r="P9" s="2"/>
      <c r="Q9" s="10"/>
      <c r="R9" s="15" t="s">
        <v>41</v>
      </c>
      <c r="S9" s="16" t="s">
        <v>42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6.2" x14ac:dyDescent="0.3">
      <c r="A10" s="2"/>
      <c r="B10" s="8" t="s">
        <v>2</v>
      </c>
      <c r="C10" s="14"/>
      <c r="D10" s="9">
        <f>D9-C10</f>
        <v>0</v>
      </c>
      <c r="E10" s="2"/>
      <c r="F10" s="7" t="s">
        <v>31</v>
      </c>
      <c r="G10" s="7" t="s">
        <v>32</v>
      </c>
      <c r="H10" s="7"/>
      <c r="J10" s="2"/>
      <c r="K10" s="2"/>
      <c r="L10" s="2"/>
      <c r="M10" s="2"/>
      <c r="N10" s="2"/>
      <c r="O10" s="2"/>
      <c r="P10" s="2"/>
      <c r="Q10" s="10"/>
      <c r="R10" s="1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6.2" x14ac:dyDescent="0.3">
      <c r="A11" s="2"/>
      <c r="B11" s="8" t="s">
        <v>3</v>
      </c>
      <c r="C11" s="14"/>
      <c r="D11" s="9">
        <f>D10-C11</f>
        <v>0</v>
      </c>
      <c r="E11" s="2"/>
      <c r="F11" s="2">
        <v>0</v>
      </c>
      <c r="G11" s="2">
        <f>M4</f>
        <v>0</v>
      </c>
      <c r="H11" s="2">
        <f>M4</f>
        <v>0</v>
      </c>
      <c r="I11" s="2">
        <f t="shared" ref="I11:I46" si="0">D8</f>
        <v>0</v>
      </c>
      <c r="J11" s="2"/>
      <c r="K11" s="2"/>
      <c r="L11" s="2"/>
      <c r="M11" s="2"/>
      <c r="N11" s="2"/>
      <c r="O11" s="2"/>
      <c r="P11" s="2"/>
      <c r="Q11" s="2"/>
      <c r="R11" s="1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6.2" x14ac:dyDescent="0.3">
      <c r="A12" s="2"/>
      <c r="B12" s="8" t="s">
        <v>4</v>
      </c>
      <c r="C12" s="14"/>
      <c r="D12" s="9">
        <f t="shared" ref="D12:D43" si="1">D11-C12</f>
        <v>0</v>
      </c>
      <c r="E12" s="2"/>
      <c r="F12" s="2">
        <v>1</v>
      </c>
      <c r="G12" s="11">
        <f>M4*POWER(5/6,F12)</f>
        <v>0</v>
      </c>
      <c r="H12" s="11">
        <f>M4*(POWER(2.718281828459,(-1/6*F12)))</f>
        <v>0</v>
      </c>
      <c r="I12" s="2">
        <f t="shared" si="0"/>
        <v>0</v>
      </c>
      <c r="J12" s="2"/>
      <c r="K12" s="2"/>
      <c r="L12" s="2"/>
      <c r="M12" s="2"/>
      <c r="N12" s="2"/>
      <c r="O12" s="2"/>
      <c r="P12" s="2"/>
      <c r="Q12" s="2"/>
      <c r="R12" s="17"/>
      <c r="S12" s="1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6.2" x14ac:dyDescent="0.3">
      <c r="A13" s="2"/>
      <c r="B13" s="8" t="s">
        <v>5</v>
      </c>
      <c r="C13" s="14"/>
      <c r="D13" s="9">
        <f t="shared" si="1"/>
        <v>0</v>
      </c>
      <c r="E13" s="2"/>
      <c r="F13" s="2">
        <v>2</v>
      </c>
      <c r="G13" s="11">
        <f>M4*POWER(5/6,F13)</f>
        <v>0</v>
      </c>
      <c r="H13" s="11">
        <f>M4*(POWER(2.718281828459,(-1/6*F13)))</f>
        <v>0</v>
      </c>
      <c r="I13" s="2">
        <f t="shared" si="0"/>
        <v>0</v>
      </c>
      <c r="J13" s="2"/>
      <c r="K13" s="2"/>
      <c r="L13" s="2"/>
      <c r="M13" s="2"/>
      <c r="N13" s="2"/>
      <c r="O13" s="2"/>
      <c r="P13" s="2"/>
      <c r="Q13" s="2"/>
      <c r="R13" s="1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6.2" x14ac:dyDescent="0.3">
      <c r="A14" s="2"/>
      <c r="B14" s="8" t="s">
        <v>6</v>
      </c>
      <c r="C14" s="14"/>
      <c r="D14" s="9">
        <f t="shared" si="1"/>
        <v>0</v>
      </c>
      <c r="E14" s="2"/>
      <c r="F14" s="2">
        <v>3</v>
      </c>
      <c r="G14" s="11">
        <f>M4*POWER(5/6,F14)</f>
        <v>0</v>
      </c>
      <c r="H14" s="11">
        <f>M4*(POWER(2.718281828459,(-1/6*F14)))</f>
        <v>0</v>
      </c>
      <c r="I14" s="2">
        <f t="shared" si="0"/>
        <v>0</v>
      </c>
      <c r="J14" s="2"/>
      <c r="K14" s="2"/>
      <c r="L14" s="2"/>
      <c r="M14" s="2"/>
      <c r="N14" s="2"/>
      <c r="O14" s="2"/>
      <c r="P14" s="2"/>
      <c r="Q14" s="2"/>
      <c r="R14" s="17"/>
      <c r="S14" s="1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6.2" x14ac:dyDescent="0.3">
      <c r="A15" s="2"/>
      <c r="B15" s="8" t="s">
        <v>7</v>
      </c>
      <c r="C15" s="14"/>
      <c r="D15" s="9">
        <f t="shared" si="1"/>
        <v>0</v>
      </c>
      <c r="E15" s="2"/>
      <c r="F15" s="2">
        <v>4</v>
      </c>
      <c r="G15" s="11">
        <f>M4*POWER(5/6,F15)</f>
        <v>0</v>
      </c>
      <c r="H15" s="11">
        <f>M4*(POWER(2.718281828459,(-1/6*F15)))</f>
        <v>0</v>
      </c>
      <c r="I15" s="2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17"/>
      <c r="S15" s="1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6.2" x14ac:dyDescent="0.3">
      <c r="A16" s="2"/>
      <c r="B16" s="8" t="s">
        <v>8</v>
      </c>
      <c r="C16" s="14"/>
      <c r="D16" s="9">
        <f t="shared" si="1"/>
        <v>0</v>
      </c>
      <c r="E16" s="2"/>
      <c r="F16" s="2">
        <v>5</v>
      </c>
      <c r="G16" s="11">
        <f>M4*POWER(5/6,F16)</f>
        <v>0</v>
      </c>
      <c r="H16" s="11">
        <f>M4*(POWER(2.718281828459,(-1/6*F16)))</f>
        <v>0</v>
      </c>
      <c r="I16" s="2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17"/>
      <c r="S16" s="16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6.2" x14ac:dyDescent="0.3">
      <c r="A17" s="2"/>
      <c r="B17" s="8" t="s">
        <v>9</v>
      </c>
      <c r="C17" s="14"/>
      <c r="D17" s="9">
        <f t="shared" si="1"/>
        <v>0</v>
      </c>
      <c r="E17" s="2"/>
      <c r="F17" s="2">
        <v>6</v>
      </c>
      <c r="G17" s="11">
        <f>M4*POWER(5/6,F17)</f>
        <v>0</v>
      </c>
      <c r="H17" s="11">
        <f>M4*(POWER(2.718281828459,(-1/6*F17)))</f>
        <v>0</v>
      </c>
      <c r="I17" s="2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17"/>
      <c r="S17" s="1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6.2" x14ac:dyDescent="0.3">
      <c r="A18" s="2"/>
      <c r="B18" s="8" t="s">
        <v>10</v>
      </c>
      <c r="C18" s="14"/>
      <c r="D18" s="9">
        <f t="shared" si="1"/>
        <v>0</v>
      </c>
      <c r="E18" s="2"/>
      <c r="F18" s="2">
        <v>7</v>
      </c>
      <c r="G18" s="11">
        <f>M4*POWER(5/6,F18)</f>
        <v>0</v>
      </c>
      <c r="H18" s="11">
        <f>M4*(POWER(2.718281828459,(-1/6*F18)))</f>
        <v>0</v>
      </c>
      <c r="I18" s="2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17"/>
      <c r="S18" s="1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.2" x14ac:dyDescent="0.3">
      <c r="A19" s="2"/>
      <c r="B19" s="8" t="s">
        <v>11</v>
      </c>
      <c r="C19" s="14"/>
      <c r="D19" s="9">
        <f t="shared" si="1"/>
        <v>0</v>
      </c>
      <c r="E19" s="2"/>
      <c r="F19" s="2">
        <v>8</v>
      </c>
      <c r="G19" s="11">
        <f>M4*POWER(5/6,F19)</f>
        <v>0</v>
      </c>
      <c r="H19" s="11">
        <f>M4*(POWER(2.718281828459,(-1/6*F19)))</f>
        <v>0</v>
      </c>
      <c r="I19" s="2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17"/>
      <c r="S19" s="1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6.2" x14ac:dyDescent="0.3">
      <c r="A20" s="2"/>
      <c r="B20" s="8" t="s">
        <v>12</v>
      </c>
      <c r="C20" s="14"/>
      <c r="D20" s="9">
        <f t="shared" si="1"/>
        <v>0</v>
      </c>
      <c r="E20" s="2"/>
      <c r="F20" s="2">
        <v>9</v>
      </c>
      <c r="G20" s="11">
        <f>M4*POWER(5/6,F20)</f>
        <v>0</v>
      </c>
      <c r="H20" s="11">
        <f>M4*(POWER(2.718281828459,(-1/6*F20)))</f>
        <v>0</v>
      </c>
      <c r="I20" s="2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17"/>
      <c r="S20" s="1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6.2" x14ac:dyDescent="0.3">
      <c r="A21" s="2"/>
      <c r="B21" s="8" t="s">
        <v>13</v>
      </c>
      <c r="C21" s="14"/>
      <c r="D21" s="9">
        <f t="shared" si="1"/>
        <v>0</v>
      </c>
      <c r="E21" s="2"/>
      <c r="F21" s="2">
        <v>10</v>
      </c>
      <c r="G21" s="11">
        <f>M4*POWER(5/6,F21)</f>
        <v>0</v>
      </c>
      <c r="H21" s="11">
        <f>M4*(POWER(2.718281828459,(-1/6*F21)))</f>
        <v>0</v>
      </c>
      <c r="I21" s="2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17"/>
      <c r="S21" s="1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6.2" x14ac:dyDescent="0.3">
      <c r="A22" s="2"/>
      <c r="B22" s="8" t="s">
        <v>14</v>
      </c>
      <c r="C22" s="14"/>
      <c r="D22" s="9">
        <f t="shared" si="1"/>
        <v>0</v>
      </c>
      <c r="E22" s="2"/>
      <c r="F22" s="2">
        <v>11</v>
      </c>
      <c r="G22" s="11">
        <f>M4*POWER(5/6,F22)</f>
        <v>0</v>
      </c>
      <c r="H22" s="11">
        <f>M4*(POWER(2.718281828459,(-1/6*F22)))</f>
        <v>0</v>
      </c>
      <c r="I22" s="2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17"/>
      <c r="S22" s="1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6.2" x14ac:dyDescent="0.3">
      <c r="A23" s="2"/>
      <c r="B23" s="8" t="s">
        <v>15</v>
      </c>
      <c r="C23" s="14"/>
      <c r="D23" s="9">
        <f t="shared" si="1"/>
        <v>0</v>
      </c>
      <c r="E23" s="2"/>
      <c r="F23" s="2">
        <v>12</v>
      </c>
      <c r="G23" s="11">
        <f>M4*POWER(5/6,F23)</f>
        <v>0</v>
      </c>
      <c r="H23" s="11">
        <f>M4*(POWER(2.718281828459,(-1/6*F23)))</f>
        <v>0</v>
      </c>
      <c r="I23" s="2">
        <f t="shared" si="0"/>
        <v>0</v>
      </c>
      <c r="J23" s="2"/>
      <c r="K23" s="2"/>
      <c r="L23" s="2"/>
      <c r="M23" s="2"/>
      <c r="N23" s="2"/>
      <c r="O23" s="2"/>
      <c r="P23" s="2"/>
      <c r="Q23" s="2"/>
      <c r="R23" s="17"/>
      <c r="S23" s="16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6.2" x14ac:dyDescent="0.3">
      <c r="A24" s="2"/>
      <c r="B24" s="8" t="s">
        <v>16</v>
      </c>
      <c r="C24" s="14"/>
      <c r="D24" s="9">
        <f t="shared" si="1"/>
        <v>0</v>
      </c>
      <c r="E24" s="2"/>
      <c r="F24" s="2">
        <v>13</v>
      </c>
      <c r="G24" s="11">
        <f>M4*POWER(5/6,F24)</f>
        <v>0</v>
      </c>
      <c r="H24" s="11">
        <f>M4*(POWER(2.718281828459,(-1/6*F24)))</f>
        <v>0</v>
      </c>
      <c r="I24" s="2">
        <f t="shared" si="0"/>
        <v>0</v>
      </c>
      <c r="J24" s="2"/>
      <c r="K24" s="2"/>
      <c r="L24" s="2"/>
      <c r="M24" s="2"/>
      <c r="N24" s="2"/>
      <c r="O24" s="2"/>
      <c r="P24" s="2"/>
      <c r="Q24" s="2"/>
      <c r="R24" s="17"/>
      <c r="S24" s="16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6.2" x14ac:dyDescent="0.3">
      <c r="A25" s="2"/>
      <c r="B25" s="8" t="s">
        <v>17</v>
      </c>
      <c r="C25" s="14"/>
      <c r="D25" s="9">
        <f t="shared" si="1"/>
        <v>0</v>
      </c>
      <c r="E25" s="2"/>
      <c r="F25" s="2">
        <v>14</v>
      </c>
      <c r="G25" s="11">
        <f>M4*POWER(5/6,F25)</f>
        <v>0</v>
      </c>
      <c r="H25" s="11">
        <f>M4*(POWER(2.718281828459,(-1/6*F25)))</f>
        <v>0</v>
      </c>
      <c r="I25" s="2">
        <f t="shared" si="0"/>
        <v>0</v>
      </c>
      <c r="J25" s="2"/>
      <c r="K25" s="2"/>
      <c r="L25" s="2"/>
      <c r="M25" s="2"/>
      <c r="N25" s="2"/>
      <c r="O25" s="2"/>
      <c r="P25" s="2"/>
      <c r="Q25" s="2"/>
      <c r="R25" s="17"/>
      <c r="S25" s="1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6.2" x14ac:dyDescent="0.3">
      <c r="A26" s="2"/>
      <c r="B26" s="8" t="s">
        <v>18</v>
      </c>
      <c r="C26" s="14"/>
      <c r="D26" s="9">
        <f t="shared" si="1"/>
        <v>0</v>
      </c>
      <c r="E26" s="2"/>
      <c r="F26" s="2">
        <v>15</v>
      </c>
      <c r="G26" s="11">
        <f>M4*POWER(5/6,F26)</f>
        <v>0</v>
      </c>
      <c r="H26" s="11">
        <f>M4*(POWER(2.718281828459,(-1/6*F26)))</f>
        <v>0</v>
      </c>
      <c r="I26" s="2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17"/>
      <c r="S26" s="1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6.2" x14ac:dyDescent="0.3">
      <c r="A27" s="2"/>
      <c r="B27" s="8" t="s">
        <v>19</v>
      </c>
      <c r="C27" s="14"/>
      <c r="D27" s="9">
        <f t="shared" si="1"/>
        <v>0</v>
      </c>
      <c r="E27" s="2"/>
      <c r="F27" s="2">
        <v>16</v>
      </c>
      <c r="G27" s="11">
        <f>M4*POWER(5/6,F27)</f>
        <v>0</v>
      </c>
      <c r="H27" s="11">
        <f>M4*(POWER(2.718281828459,(-1/6*F27)))</f>
        <v>0</v>
      </c>
      <c r="I27" s="2">
        <f t="shared" si="0"/>
        <v>0</v>
      </c>
      <c r="J27" s="2"/>
      <c r="K27" s="2"/>
      <c r="L27" s="2"/>
      <c r="M27" s="2"/>
      <c r="N27" s="2"/>
      <c r="O27" s="2"/>
      <c r="P27" s="2"/>
      <c r="Q27" s="2"/>
      <c r="R27" s="17"/>
      <c r="S27" s="1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6.2" x14ac:dyDescent="0.3">
      <c r="A28" s="2"/>
      <c r="B28" s="8" t="s">
        <v>20</v>
      </c>
      <c r="C28" s="14"/>
      <c r="D28" s="9">
        <f t="shared" si="1"/>
        <v>0</v>
      </c>
      <c r="E28" s="2"/>
      <c r="F28" s="2">
        <v>17</v>
      </c>
      <c r="G28" s="11">
        <f>M4*POWER(5/6,F28)</f>
        <v>0</v>
      </c>
      <c r="H28" s="11">
        <f>M4*(POWER(2.718281828459,(-1/6*F28)))</f>
        <v>0</v>
      </c>
      <c r="I28" s="2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17"/>
      <c r="S28" s="1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6.2" x14ac:dyDescent="0.3">
      <c r="A29" s="2"/>
      <c r="B29" s="8" t="s">
        <v>21</v>
      </c>
      <c r="C29" s="14"/>
      <c r="D29" s="9">
        <f t="shared" si="1"/>
        <v>0</v>
      </c>
      <c r="E29" s="2"/>
      <c r="F29" s="2">
        <v>18</v>
      </c>
      <c r="G29" s="11">
        <f>M4*POWER(5/6,F29)</f>
        <v>0</v>
      </c>
      <c r="H29" s="11">
        <f>M4*(POWER(2.718281828459,(-1/6*F29)))</f>
        <v>0</v>
      </c>
      <c r="I29" s="2">
        <f t="shared" si="0"/>
        <v>0</v>
      </c>
      <c r="J29" s="2"/>
      <c r="K29" s="2"/>
      <c r="L29" s="2"/>
      <c r="M29" s="2"/>
      <c r="N29" s="2"/>
      <c r="O29" s="2"/>
      <c r="P29" s="2"/>
      <c r="Q29" s="2"/>
      <c r="R29" s="17"/>
      <c r="S29" s="1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6.2" x14ac:dyDescent="0.3">
      <c r="A30" s="2"/>
      <c r="B30" s="8" t="s">
        <v>22</v>
      </c>
      <c r="C30" s="14"/>
      <c r="D30" s="9">
        <f t="shared" si="1"/>
        <v>0</v>
      </c>
      <c r="E30" s="2"/>
      <c r="F30" s="2">
        <v>19</v>
      </c>
      <c r="G30" s="11">
        <f>M4*POWER(5/6,F30)</f>
        <v>0</v>
      </c>
      <c r="H30" s="11">
        <f>M4*(POWER(2.718281828459,(-1/6*F30)))</f>
        <v>0</v>
      </c>
      <c r="I30" s="2">
        <f t="shared" si="0"/>
        <v>0</v>
      </c>
      <c r="J30" s="2"/>
      <c r="K30" s="2"/>
      <c r="L30" s="2"/>
      <c r="M30" s="2"/>
      <c r="N30" s="2"/>
      <c r="O30" s="2"/>
      <c r="P30" s="2"/>
      <c r="Q30" s="2"/>
      <c r="R30" s="17"/>
      <c r="S30" s="1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6.2" x14ac:dyDescent="0.3">
      <c r="A31" s="2"/>
      <c r="B31" s="8" t="s">
        <v>23</v>
      </c>
      <c r="C31" s="14"/>
      <c r="D31" s="9">
        <f t="shared" si="1"/>
        <v>0</v>
      </c>
      <c r="E31" s="2"/>
      <c r="F31" s="2">
        <v>20</v>
      </c>
      <c r="G31" s="11">
        <f>M4*POWER(5/6,F31)</f>
        <v>0</v>
      </c>
      <c r="H31" s="11">
        <f>M4*(POWER(2.718281828459,(-1/6*F31)))</f>
        <v>0</v>
      </c>
      <c r="I31" s="2">
        <f t="shared" si="0"/>
        <v>0</v>
      </c>
      <c r="J31" s="2"/>
      <c r="K31" s="2"/>
      <c r="L31" s="2"/>
      <c r="M31" s="2"/>
      <c r="N31" s="2"/>
      <c r="O31" s="2"/>
      <c r="P31" s="2"/>
      <c r="Q31" s="2"/>
      <c r="R31" s="17"/>
      <c r="S31" s="1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6.2" x14ac:dyDescent="0.3">
      <c r="A32" s="2"/>
      <c r="B32" s="8" t="s">
        <v>24</v>
      </c>
      <c r="C32" s="14"/>
      <c r="D32" s="9">
        <f t="shared" si="1"/>
        <v>0</v>
      </c>
      <c r="E32" s="2"/>
      <c r="F32" s="2">
        <v>21</v>
      </c>
      <c r="G32" s="11">
        <f>M4*POWER(5/6,F32)</f>
        <v>0</v>
      </c>
      <c r="H32" s="11">
        <f>M4*(POWER(2.718281828459,(-1/6*F32)))</f>
        <v>0</v>
      </c>
      <c r="I32" s="2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17"/>
      <c r="S32" s="1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6.2" x14ac:dyDescent="0.3">
      <c r="A33" s="2"/>
      <c r="B33" s="8" t="s">
        <v>25</v>
      </c>
      <c r="C33" s="14"/>
      <c r="D33" s="9">
        <f t="shared" si="1"/>
        <v>0</v>
      </c>
      <c r="E33" s="2"/>
      <c r="F33" s="2">
        <v>22</v>
      </c>
      <c r="G33" s="11">
        <f>M4*POWER(5/6,F33)</f>
        <v>0</v>
      </c>
      <c r="H33" s="11">
        <f>M4*(POWER(2.718281828459,(-1/6*F33)))</f>
        <v>0</v>
      </c>
      <c r="I33" s="2">
        <f t="shared" si="0"/>
        <v>0</v>
      </c>
      <c r="J33" s="2"/>
      <c r="K33" s="2"/>
      <c r="L33" s="2"/>
      <c r="M33" s="2"/>
      <c r="N33" s="2"/>
      <c r="O33" s="2"/>
      <c r="P33" s="2"/>
      <c r="Q33" s="2"/>
      <c r="R33" s="17"/>
      <c r="S33" s="1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6.2" x14ac:dyDescent="0.3">
      <c r="A34" s="2"/>
      <c r="B34" s="8" t="s">
        <v>26</v>
      </c>
      <c r="C34" s="14"/>
      <c r="D34" s="9">
        <f t="shared" si="1"/>
        <v>0</v>
      </c>
      <c r="E34" s="2"/>
      <c r="F34" s="2">
        <v>23</v>
      </c>
      <c r="G34" s="11">
        <f>M4*POWER(5/6,F34)</f>
        <v>0</v>
      </c>
      <c r="H34" s="11">
        <f>M4*(POWER(2.718281828459,(-1/6*F34)))</f>
        <v>0</v>
      </c>
      <c r="I34" s="2">
        <f t="shared" si="0"/>
        <v>0</v>
      </c>
      <c r="J34" s="2"/>
      <c r="K34" s="2"/>
      <c r="L34" s="2"/>
      <c r="M34" s="2"/>
      <c r="N34" s="2"/>
      <c r="O34" s="2"/>
      <c r="P34" s="2"/>
      <c r="Q34" s="2"/>
      <c r="R34" s="17"/>
      <c r="S34" s="16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6.2" x14ac:dyDescent="0.3">
      <c r="A35" s="2"/>
      <c r="B35" s="8" t="s">
        <v>27</v>
      </c>
      <c r="C35" s="14"/>
      <c r="D35" s="9">
        <f t="shared" si="1"/>
        <v>0</v>
      </c>
      <c r="E35" s="2"/>
      <c r="F35" s="2">
        <v>24</v>
      </c>
      <c r="G35" s="11">
        <f>M4*POWER(5/6,F35)</f>
        <v>0</v>
      </c>
      <c r="H35" s="11">
        <f>M4*(POWER(2.718281828459,(-1/6*F35)))</f>
        <v>0</v>
      </c>
      <c r="I35" s="2">
        <f t="shared" si="0"/>
        <v>0</v>
      </c>
      <c r="J35" s="2"/>
      <c r="K35" s="2"/>
      <c r="L35" s="2"/>
      <c r="M35" s="2"/>
      <c r="N35" s="2"/>
      <c r="O35" s="2"/>
      <c r="P35" s="2"/>
      <c r="Q35" s="2"/>
      <c r="R35" s="17"/>
      <c r="S35" s="16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6.2" x14ac:dyDescent="0.3">
      <c r="A36" s="2"/>
      <c r="B36" s="8" t="s">
        <v>28</v>
      </c>
      <c r="C36" s="14"/>
      <c r="D36" s="9">
        <f t="shared" si="1"/>
        <v>0</v>
      </c>
      <c r="E36" s="2"/>
      <c r="F36" s="2">
        <v>25</v>
      </c>
      <c r="G36" s="11">
        <f>M4*POWER(5/6,F36)</f>
        <v>0</v>
      </c>
      <c r="H36" s="11">
        <f>M4*(POWER(2.718281828459,(-1/6*F36)))</f>
        <v>0</v>
      </c>
      <c r="I36" s="2">
        <f t="shared" si="0"/>
        <v>0</v>
      </c>
      <c r="J36" s="2"/>
      <c r="K36" s="2"/>
      <c r="L36" s="2"/>
      <c r="M36" s="2"/>
      <c r="N36" s="2"/>
      <c r="O36" s="2"/>
      <c r="P36" s="2"/>
      <c r="Q36" s="2"/>
      <c r="R36" s="17"/>
      <c r="S36" s="16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6.2" x14ac:dyDescent="0.3">
      <c r="A37" s="2"/>
      <c r="B37" s="8" t="s">
        <v>29</v>
      </c>
      <c r="C37" s="14"/>
      <c r="D37" s="9">
        <f t="shared" si="1"/>
        <v>0</v>
      </c>
      <c r="E37" s="2"/>
      <c r="F37" s="2">
        <v>26</v>
      </c>
      <c r="G37" s="11">
        <f>M4*POWER(5/6,F37)</f>
        <v>0</v>
      </c>
      <c r="H37" s="11">
        <f>M4*(POWER(2.718281828459,(-1/6*F37)))</f>
        <v>0</v>
      </c>
      <c r="I37" s="2">
        <f t="shared" si="0"/>
        <v>0</v>
      </c>
      <c r="J37" s="2"/>
      <c r="K37" s="2"/>
      <c r="L37" s="2"/>
      <c r="M37" s="2"/>
      <c r="N37" s="2"/>
      <c r="O37" s="2"/>
      <c r="P37" s="2"/>
      <c r="Q37" s="2"/>
      <c r="R37" s="17"/>
      <c r="S37" s="16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6.2" x14ac:dyDescent="0.3">
      <c r="A38" s="2"/>
      <c r="B38" s="8" t="s">
        <v>30</v>
      </c>
      <c r="C38" s="14"/>
      <c r="D38" s="9">
        <f t="shared" si="1"/>
        <v>0</v>
      </c>
      <c r="E38" s="2"/>
      <c r="F38" s="2">
        <v>27</v>
      </c>
      <c r="G38" s="11">
        <f>M4*POWER(5/6,F38)</f>
        <v>0</v>
      </c>
      <c r="H38" s="11">
        <f>M4*(POWER(2.718281828459,(-1/6*F38)))</f>
        <v>0</v>
      </c>
      <c r="I38" s="2">
        <f t="shared" si="0"/>
        <v>0</v>
      </c>
      <c r="J38" s="2"/>
      <c r="K38" s="2"/>
      <c r="L38" s="2"/>
      <c r="M38" s="2"/>
      <c r="N38" s="2"/>
      <c r="O38" s="2"/>
      <c r="P38" s="2"/>
      <c r="Q38" s="2"/>
      <c r="R38" s="17"/>
      <c r="S38" s="16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6.2" x14ac:dyDescent="0.3">
      <c r="A39" s="2"/>
      <c r="B39" s="8" t="s">
        <v>33</v>
      </c>
      <c r="C39" s="14"/>
      <c r="D39" s="9">
        <f t="shared" si="1"/>
        <v>0</v>
      </c>
      <c r="E39" s="2"/>
      <c r="F39" s="2">
        <v>28</v>
      </c>
      <c r="G39" s="11">
        <f>M4*POWER(5/6,F39)</f>
        <v>0</v>
      </c>
      <c r="H39" s="11">
        <f>M4*(POWER(2.718281828459,(-1/6*F39)))</f>
        <v>0</v>
      </c>
      <c r="I39" s="2">
        <f t="shared" si="0"/>
        <v>0</v>
      </c>
      <c r="J39" s="2"/>
      <c r="K39" s="2"/>
      <c r="L39" s="2"/>
      <c r="M39" s="2"/>
      <c r="N39" s="2"/>
      <c r="O39" s="2"/>
      <c r="P39" s="2"/>
      <c r="Q39" s="2"/>
      <c r="R39" s="17"/>
      <c r="S39" s="16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6.2" x14ac:dyDescent="0.3">
      <c r="A40" s="2"/>
      <c r="B40" s="8" t="s">
        <v>34</v>
      </c>
      <c r="C40" s="14"/>
      <c r="D40" s="9">
        <f t="shared" si="1"/>
        <v>0</v>
      </c>
      <c r="E40" s="2"/>
      <c r="F40" s="2">
        <v>29</v>
      </c>
      <c r="G40" s="11">
        <f>M4*POWER(5/6,F40)</f>
        <v>0</v>
      </c>
      <c r="H40" s="11">
        <f>M4*(POWER(2.718281828459,(-1/6*F40)))</f>
        <v>0</v>
      </c>
      <c r="I40" s="2">
        <f t="shared" si="0"/>
        <v>0</v>
      </c>
      <c r="J40" s="2"/>
      <c r="K40" s="2"/>
      <c r="L40" s="2"/>
      <c r="M40" s="2"/>
      <c r="N40" s="2"/>
      <c r="O40" s="2"/>
      <c r="P40" s="2"/>
      <c r="Q40" s="2"/>
      <c r="R40" s="18">
        <f>SUM(R10:R39)</f>
        <v>0</v>
      </c>
      <c r="S40" s="16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.2" x14ac:dyDescent="0.3">
      <c r="A41" s="2"/>
      <c r="B41" s="8" t="s">
        <v>37</v>
      </c>
      <c r="C41" s="14"/>
      <c r="D41" s="9">
        <f t="shared" si="1"/>
        <v>0</v>
      </c>
      <c r="E41" s="2"/>
      <c r="F41" s="2">
        <v>30</v>
      </c>
      <c r="G41" s="11">
        <f>M4*POWER(5/6,F41)</f>
        <v>0</v>
      </c>
      <c r="H41" s="11">
        <f>M4*(POWER(2.718281828459,(-1/6*F41)))</f>
        <v>0</v>
      </c>
      <c r="I41" s="2">
        <f t="shared" si="0"/>
        <v>0</v>
      </c>
      <c r="J41" s="2"/>
      <c r="K41" s="2"/>
      <c r="L41" s="2"/>
      <c r="M41" s="2"/>
      <c r="N41" s="2"/>
      <c r="O41" s="2"/>
      <c r="P41" s="2"/>
      <c r="Q41" s="2"/>
      <c r="R41" s="2"/>
      <c r="S41" s="16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6.2" x14ac:dyDescent="0.3">
      <c r="A42" s="2"/>
      <c r="B42" s="8" t="s">
        <v>38</v>
      </c>
      <c r="C42" s="14"/>
      <c r="D42" s="9">
        <f t="shared" si="1"/>
        <v>0</v>
      </c>
      <c r="E42" s="2"/>
      <c r="F42" s="2">
        <v>31</v>
      </c>
      <c r="G42" s="11">
        <f>M4*POWER(5/6,F42)</f>
        <v>0</v>
      </c>
      <c r="H42" s="11">
        <f>M4*(POWER(2.718281828459,(-1/6*F42)))</f>
        <v>0</v>
      </c>
      <c r="I42" s="2">
        <f t="shared" si="0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6.2" x14ac:dyDescent="0.3">
      <c r="A43" s="2"/>
      <c r="B43" s="8" t="s">
        <v>39</v>
      </c>
      <c r="C43" s="14"/>
      <c r="D43" s="9">
        <f t="shared" si="1"/>
        <v>0</v>
      </c>
      <c r="E43" s="2"/>
      <c r="F43" s="2">
        <v>32</v>
      </c>
      <c r="G43" s="11">
        <f>M4*POWER(5/6,F43)</f>
        <v>0</v>
      </c>
      <c r="H43" s="11">
        <f>M4*(POWER(2.718281828459,(-1/6*F43)))</f>
        <v>0</v>
      </c>
      <c r="I43" s="2">
        <f t="shared" si="0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3">
      <c r="A44" s="2"/>
      <c r="B44" s="2"/>
      <c r="C44" s="2"/>
      <c r="D44" s="2"/>
      <c r="E44" s="2"/>
      <c r="F44" s="12">
        <v>33</v>
      </c>
      <c r="G44" s="13">
        <f t="shared" ref="G44:G46" si="2">H5*POWER(5/6,F44)</f>
        <v>0</v>
      </c>
      <c r="H44" s="13">
        <f>M4*(POWER(2.718281828459,(-1/6*F44)))</f>
        <v>0</v>
      </c>
      <c r="I44" s="12">
        <f t="shared" si="0"/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3">
      <c r="A45" s="2"/>
      <c r="B45" s="2"/>
      <c r="C45" s="2"/>
      <c r="D45" s="2"/>
      <c r="E45" s="2"/>
      <c r="F45" s="12">
        <v>34</v>
      </c>
      <c r="G45" s="13">
        <f t="shared" si="2"/>
        <v>0</v>
      </c>
      <c r="H45" s="13">
        <f>M4*(POWER(2.718281828459,(-1/6*F45)))</f>
        <v>0</v>
      </c>
      <c r="I45" s="12">
        <f t="shared" si="0"/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3">
      <c r="A46" s="2"/>
      <c r="B46" s="2"/>
      <c r="C46" s="2"/>
      <c r="D46" s="2"/>
      <c r="E46" s="2"/>
      <c r="F46" s="12">
        <v>35</v>
      </c>
      <c r="G46" s="13">
        <f t="shared" si="2"/>
        <v>0</v>
      </c>
      <c r="H46" s="13">
        <f>M4*(POWER(2.718281828459,(-1/6*F46)))</f>
        <v>0</v>
      </c>
      <c r="I46" s="12">
        <f t="shared" si="0"/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3">
      <c r="A47" s="2"/>
      <c r="B47" s="2"/>
      <c r="C47" s="2"/>
      <c r="D47" s="2"/>
      <c r="E47" s="2"/>
      <c r="F47" s="2"/>
      <c r="G47" s="2"/>
      <c r="H47" s="2"/>
      <c r="I47" s="2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</sheetData>
  <sheetProtection algorithmName="SHA-512" hashValue="39q45HSW1mqn3o9vBzcfDoLDhdS5KogQXo23ouA02aPGaPB5jZkZ0TONumJMvYAgz2W8Vsh267hPI9UdnAL/VQ==" saltValue="Q6AD8QQkoKRP7Q144FKeNQ==" spinCount="100000" sheet="1" objects="1" scenarios="1" selectLockedCells="1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Machart Peter</dc:creator>
  <cp:lastModifiedBy>PLAGE</cp:lastModifiedBy>
  <dcterms:created xsi:type="dcterms:W3CDTF">2020-08-03T12:04:17Z</dcterms:created>
  <dcterms:modified xsi:type="dcterms:W3CDTF">2024-08-19T08:49:50Z</dcterms:modified>
</cp:coreProperties>
</file>